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Лист1 (вик) за 2012" sheetId="1" r:id="rId1"/>
  </sheets>
  <definedNames/>
  <calcPr fullCalcOnLoad="1"/>
</workbook>
</file>

<file path=xl/sharedStrings.xml><?xml version="1.0" encoding="utf-8"?>
<sst xmlns="http://schemas.openxmlformats.org/spreadsheetml/2006/main" count="81" uniqueCount="80">
  <si>
    <t xml:space="preserve"> </t>
  </si>
  <si>
    <t xml:space="preserve"> Звіт</t>
  </si>
  <si>
    <t>Код</t>
  </si>
  <si>
    <t>Назва</t>
  </si>
  <si>
    <t>Відхилення</t>
  </si>
  <si>
    <t>% виконання</t>
  </si>
  <si>
    <t xml:space="preserve"> 10000000</t>
  </si>
  <si>
    <t xml:space="preserve">  12000000</t>
  </si>
  <si>
    <t xml:space="preserve">    12020000</t>
  </si>
  <si>
    <t xml:space="preserve">      12020100</t>
  </si>
  <si>
    <t xml:space="preserve">      12020200</t>
  </si>
  <si>
    <t xml:space="preserve"> 20000000</t>
  </si>
  <si>
    <t xml:space="preserve">  25000000</t>
  </si>
  <si>
    <t xml:space="preserve">    25010000</t>
  </si>
  <si>
    <t xml:space="preserve">      25010100</t>
  </si>
  <si>
    <t xml:space="preserve">      25010300</t>
  </si>
  <si>
    <t xml:space="preserve"> 40000000</t>
  </si>
  <si>
    <t xml:space="preserve">  41000000</t>
  </si>
  <si>
    <t xml:space="preserve">    41030000</t>
  </si>
  <si>
    <t xml:space="preserve">    50110000</t>
  </si>
  <si>
    <t>Всього:</t>
  </si>
  <si>
    <t>грн.</t>
  </si>
  <si>
    <t xml:space="preserve">                             Всього</t>
  </si>
  <si>
    <t xml:space="preserve">                                                міської ради</t>
  </si>
  <si>
    <t xml:space="preserve">   Додаток 2</t>
  </si>
  <si>
    <t xml:space="preserve">                     1. Доходи бюджету м.Нетішин </t>
  </si>
  <si>
    <t>Разом доходів з офіційними трансфертами</t>
  </si>
  <si>
    <t>Збір за першу реєстрацію транспортного засобу</t>
  </si>
  <si>
    <t>Збір за першу реєстрацію колісних  транспортних засобів (юридичних осіб)</t>
  </si>
  <si>
    <t>Збір за першу реєстрацію колісних  транспортних засобів (фізичних осіб)</t>
  </si>
  <si>
    <t>Збір за провадження торговельної діяльності нафтопродуктами, скрапленим  та стиснутим газом на стаціонарних, малогабаритних і пересувних автозаправних станціях, заправних пунктах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</si>
  <si>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</si>
  <si>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</si>
  <si>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Єдиний податок</t>
  </si>
  <si>
    <t>Єдиний податок з юридичних осіб</t>
  </si>
  <si>
    <t>Єдиний податок з фізичних осіб</t>
  </si>
  <si>
    <t>Збір за провадження деяких видів підприємницької діяльності</t>
  </si>
  <si>
    <t>Єдиний податок з фізичних осіб, нарахований до 1 січня 2011 року</t>
  </si>
  <si>
    <t>Єдиний податок з юридичних осіб, нарахований до 1 січня 2011 року</t>
  </si>
  <si>
    <t>Інші податки та збори</t>
  </si>
  <si>
    <t>Місцеві податки і збори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</si>
  <si>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</si>
  <si>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</si>
  <si>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</si>
  <si>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Інші джерела власних надходжень бюджетних установ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</si>
  <si>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</si>
  <si>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Цільові фонди</t>
  </si>
  <si>
    <t>Податкові надходження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</si>
  <si>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</si>
  <si>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</si>
  <si>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</si>
  <si>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</si>
  <si>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</si>
  <si>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</si>
  <si>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</si>
  <si>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Неподаткові надходження</t>
  </si>
  <si>
    <t>Власні надходження бюджетних установ</t>
  </si>
  <si>
    <t>Плата за оренду майна бюджетних установ</t>
  </si>
  <si>
    <t>Благодійні внески, гранти та дарунки</t>
  </si>
  <si>
    <t>Офіційні трансферти</t>
  </si>
  <si>
    <t>Від органів державного управління</t>
  </si>
  <si>
    <t>Субвенції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</si>
  <si>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</si>
  <si>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</si>
  <si>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</si>
  <si>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Надходження від реалізованого палива податковими агентами-суб"єктами господарювання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</si>
  <si>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 </t>
  </si>
  <si>
    <t>Затверджено розписом на звітний рік з урахуванням змін</t>
  </si>
  <si>
    <t>Виконано за звітний період</t>
  </si>
  <si>
    <t>Кошти від продажу землі і нематеріальних активів</t>
  </si>
  <si>
    <t>Доходи від операцій з капіталом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</si>
  <si>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</si>
  <si>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обєкти, які підлягають приватизації, та земельних ділянок, які знаходяться на території АР Крим)</t>
  </si>
  <si>
    <t>Інші надходження до фондів охорони навколишнього природного середовища</t>
  </si>
  <si>
    <t xml:space="preserve">Інші неподаткові надходження </t>
  </si>
  <si>
    <t>Збір за першу реєстрацію літаків і вертольотів (фізичних осіб)</t>
  </si>
  <si>
    <t>про виконання спеціального фонду бюджету міста Нетішин за  2012 рік</t>
  </si>
  <si>
    <t xml:space="preserve">до рішення </t>
  </si>
  <si>
    <t>виконавчого комітету</t>
  </si>
  <si>
    <t>16.01.2013 № 1/2013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</si>
</sst>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</numFmts>
  <fonts count="14">
    <font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0"/>
      <name val="Bodoni MT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22"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7" fillId="0" borderId="2" xfId="0" applyFont="1" applyFill="1" applyBorder="1" applyAlignment="1">
      <alignment wrapText="1"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3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wrapText="1"/>
    </xf>
    <xf numFmtId="4" fontId="7" fillId="0" borderId="5" xfId="0" applyNumberFormat="1" applyFont="1" applyFill="1" applyBorder="1" applyAlignment="1">
      <alignment horizontal="right" vertical="center"/>
    </xf>
    <xf numFmtId="4" fontId="7" fillId="0" borderId="6" xfId="0" applyNumberFormat="1" applyFont="1" applyFill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justify" wrapText="1"/>
    </xf>
    <xf numFmtId="0" fontId="7" fillId="0" borderId="8" xfId="0" applyFont="1" applyBorder="1" applyAlignment="1">
      <alignment vertical="top" wrapText="1"/>
    </xf>
    <xf numFmtId="0" fontId="7" fillId="0" borderId="1" xfId="0" applyFont="1" applyBorder="1" applyAlignment="1">
      <alignment horizontal="justify" vertical="top" wrapText="1"/>
    </xf>
    <xf numFmtId="0" fontId="7" fillId="0" borderId="9" xfId="0" applyFont="1" applyFill="1" applyBorder="1" applyAlignment="1">
      <alignment wrapText="1"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8" xfId="0" applyFont="1" applyBorder="1" applyAlignment="1">
      <alignment horizontal="justify" vertical="top" wrapText="1"/>
    </xf>
    <xf numFmtId="0" fontId="7" fillId="0" borderId="1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right" vertical="center"/>
    </xf>
    <xf numFmtId="4" fontId="7" fillId="0" borderId="17" xfId="0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4" fontId="7" fillId="0" borderId="15" xfId="0" applyNumberFormat="1" applyFont="1" applyFill="1" applyBorder="1" applyAlignment="1">
      <alignment horizontal="right" vertical="center"/>
    </xf>
    <xf numFmtId="0" fontId="7" fillId="0" borderId="18" xfId="0" applyFont="1" applyBorder="1" applyAlignment="1">
      <alignment horizontal="right" vertical="top" wrapText="1"/>
    </xf>
    <xf numFmtId="0" fontId="7" fillId="0" borderId="18" xfId="0" applyFont="1" applyBorder="1" applyAlignment="1">
      <alignment horizontal="right" vertical="justify" wrapText="1"/>
    </xf>
    <xf numFmtId="0" fontId="7" fillId="0" borderId="19" xfId="0" applyFont="1" applyFill="1" applyBorder="1" applyAlignment="1">
      <alignment horizontal="right" vertical="center"/>
    </xf>
    <xf numFmtId="4" fontId="7" fillId="0" borderId="20" xfId="0" applyNumberFormat="1" applyFont="1" applyFill="1" applyBorder="1" applyAlignment="1">
      <alignment horizontal="right" vertical="center"/>
    </xf>
    <xf numFmtId="4" fontId="6" fillId="0" borderId="21" xfId="0" applyNumberFormat="1" applyFont="1" applyFill="1" applyBorder="1" applyAlignment="1">
      <alignment horizontal="right" vertical="center"/>
    </xf>
    <xf numFmtId="4" fontId="6" fillId="0" borderId="22" xfId="0" applyNumberFormat="1" applyFont="1" applyFill="1" applyBorder="1" applyAlignment="1">
      <alignment horizontal="right" vertical="center"/>
    </xf>
    <xf numFmtId="4" fontId="6" fillId="0" borderId="23" xfId="0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justify" wrapText="1"/>
    </xf>
    <xf numFmtId="0" fontId="7" fillId="0" borderId="1" xfId="0" applyFont="1" applyFill="1" applyBorder="1" applyAlignment="1">
      <alignment horizontal="right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7" xfId="0" applyFont="1" applyFill="1" applyBorder="1" applyAlignment="1">
      <alignment/>
    </xf>
    <xf numFmtId="0" fontId="5" fillId="0" borderId="3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workbookViewId="0" topLeftCell="A52">
      <selection activeCell="D4" sqref="D4"/>
    </sheetView>
  </sheetViews>
  <sheetFormatPr defaultColWidth="9.00390625" defaultRowHeight="12.75"/>
  <cols>
    <col min="1" max="1" width="9.625" style="0" customWidth="1"/>
    <col min="2" max="2" width="41.375" style="0" customWidth="1"/>
    <col min="3" max="3" width="11.25390625" style="0" customWidth="1"/>
    <col min="4" max="4" width="11.875" style="0" customWidth="1"/>
    <col min="5" max="5" width="12.125" style="0" customWidth="1"/>
    <col min="6" max="6" width="10.875" style="0" customWidth="1"/>
  </cols>
  <sheetData>
    <row r="1" spans="1:6" ht="16.5">
      <c r="A1" s="1"/>
      <c r="B1" s="1"/>
      <c r="D1" s="46"/>
      <c r="E1" s="46" t="s">
        <v>24</v>
      </c>
      <c r="F1" s="46"/>
    </row>
    <row r="2" spans="1:6" ht="16.5">
      <c r="A2" s="1"/>
      <c r="B2" s="1"/>
      <c r="D2" s="46" t="s">
        <v>77</v>
      </c>
      <c r="E2" s="46" t="s">
        <v>78</v>
      </c>
      <c r="F2" s="46"/>
    </row>
    <row r="3" spans="1:6" ht="16.5">
      <c r="A3" s="1"/>
      <c r="B3" s="1"/>
      <c r="C3" s="9"/>
      <c r="D3" s="47" t="s">
        <v>23</v>
      </c>
      <c r="E3" s="47"/>
      <c r="F3" s="47"/>
    </row>
    <row r="4" spans="1:6" ht="16.5">
      <c r="A4" s="1"/>
      <c r="B4" s="1"/>
      <c r="C4" s="9"/>
      <c r="D4" s="47"/>
      <c r="E4" s="47" t="s">
        <v>79</v>
      </c>
      <c r="F4" s="47"/>
    </row>
    <row r="5" spans="1:6" ht="15.75">
      <c r="A5" s="2"/>
      <c r="B5" s="2" t="s">
        <v>1</v>
      </c>
      <c r="C5" s="3"/>
      <c r="D5" s="3"/>
      <c r="E5" s="3"/>
      <c r="F5" s="3"/>
    </row>
    <row r="6" spans="1:6" ht="15.75">
      <c r="A6" s="2" t="s">
        <v>76</v>
      </c>
      <c r="B6" s="2"/>
      <c r="C6" s="3"/>
      <c r="D6" s="3"/>
      <c r="E6" s="3"/>
      <c r="F6" s="3"/>
    </row>
    <row r="8" ht="12.75">
      <c r="A8" s="4" t="s">
        <v>25</v>
      </c>
    </row>
    <row r="9" spans="1:6" ht="13.5" thickBot="1">
      <c r="A9" s="1" t="s">
        <v>0</v>
      </c>
      <c r="B9" s="1"/>
      <c r="C9" s="1"/>
      <c r="D9" s="1"/>
      <c r="E9" s="1"/>
      <c r="F9" s="6" t="s">
        <v>21</v>
      </c>
    </row>
    <row r="10" spans="1:6" ht="18" customHeight="1">
      <c r="A10" s="25" t="s">
        <v>2</v>
      </c>
      <c r="B10" s="26" t="s">
        <v>3</v>
      </c>
      <c r="C10" s="50" t="s">
        <v>22</v>
      </c>
      <c r="D10" s="51"/>
      <c r="E10" s="27"/>
      <c r="F10" s="28"/>
    </row>
    <row r="11" spans="1:6" ht="63.75">
      <c r="A11" s="29"/>
      <c r="B11" s="16"/>
      <c r="C11" s="43" t="s">
        <v>67</v>
      </c>
      <c r="D11" s="43" t="s">
        <v>68</v>
      </c>
      <c r="E11" s="7" t="s">
        <v>4</v>
      </c>
      <c r="F11" s="30" t="s">
        <v>5</v>
      </c>
    </row>
    <row r="12" spans="1:6" ht="14.25" customHeight="1">
      <c r="A12" s="31" t="s">
        <v>6</v>
      </c>
      <c r="B12" s="21" t="s">
        <v>47</v>
      </c>
      <c r="C12" s="22">
        <f>C13+C21+C29</f>
        <v>2731481.5300000003</v>
      </c>
      <c r="D12" s="22">
        <f>D13+D21+D29</f>
        <v>3301898.81</v>
      </c>
      <c r="E12" s="22">
        <f aca="true" t="shared" si="0" ref="E12:E48">D12-C12</f>
        <v>570417.2799999998</v>
      </c>
      <c r="F12" s="32">
        <f>D12/C12*100</f>
        <v>120.8830729307549</v>
      </c>
    </row>
    <row r="13" spans="1:6" ht="14.25" customHeight="1">
      <c r="A13" s="33" t="s">
        <v>7</v>
      </c>
      <c r="B13" s="10" t="s">
        <v>48</v>
      </c>
      <c r="C13" s="11">
        <f>C14+C17</f>
        <v>232427</v>
      </c>
      <c r="D13" s="11">
        <f>D14+D17</f>
        <v>243689.53</v>
      </c>
      <c r="E13" s="11">
        <f t="shared" si="0"/>
        <v>11262.529999999999</v>
      </c>
      <c r="F13" s="34">
        <f>D13/C13*100</f>
        <v>104.84562034531272</v>
      </c>
    </row>
    <row r="14" spans="1:6" ht="23.25" customHeight="1">
      <c r="A14" s="33" t="s">
        <v>8</v>
      </c>
      <c r="B14" s="10" t="s">
        <v>49</v>
      </c>
      <c r="C14" s="11">
        <f>C15+C16</f>
        <v>0</v>
      </c>
      <c r="D14" s="11">
        <f>D15+D16</f>
        <v>1767.2699999999998</v>
      </c>
      <c r="E14" s="11">
        <f t="shared" si="0"/>
        <v>1767.2699999999998</v>
      </c>
      <c r="F14" s="34"/>
    </row>
    <row r="15" spans="1:6" ht="24" customHeight="1">
      <c r="A15" s="33" t="s">
        <v>9</v>
      </c>
      <c r="B15" s="10" t="s">
        <v>50</v>
      </c>
      <c r="C15" s="11">
        <v>0</v>
      </c>
      <c r="D15" s="12">
        <v>-642.45</v>
      </c>
      <c r="E15" s="11">
        <f t="shared" si="0"/>
        <v>-642.45</v>
      </c>
      <c r="F15" s="34"/>
    </row>
    <row r="16" spans="1:6" ht="24" customHeight="1">
      <c r="A16" s="33" t="s">
        <v>10</v>
      </c>
      <c r="B16" s="10" t="s">
        <v>51</v>
      </c>
      <c r="C16" s="11">
        <v>0</v>
      </c>
      <c r="D16" s="12">
        <v>2409.72</v>
      </c>
      <c r="E16" s="11">
        <f t="shared" si="0"/>
        <v>2409.72</v>
      </c>
      <c r="F16" s="34"/>
    </row>
    <row r="17" spans="1:6" ht="12" customHeight="1">
      <c r="A17" s="35">
        <v>12030000</v>
      </c>
      <c r="B17" s="17" t="s">
        <v>27</v>
      </c>
      <c r="C17" s="11">
        <f>C18+C19+C20</f>
        <v>232427</v>
      </c>
      <c r="D17" s="11">
        <f>D18+D19+D20</f>
        <v>241922.26</v>
      </c>
      <c r="E17" s="11">
        <f t="shared" si="0"/>
        <v>9495.26000000001</v>
      </c>
      <c r="F17" s="34">
        <f>D17/C17*100</f>
        <v>104.08526548120484</v>
      </c>
    </row>
    <row r="18" spans="1:6" ht="24" customHeight="1">
      <c r="A18" s="35">
        <v>12030100</v>
      </c>
      <c r="B18" s="17" t="s">
        <v>28</v>
      </c>
      <c r="C18" s="11">
        <v>6381</v>
      </c>
      <c r="D18" s="12">
        <v>6381.09</v>
      </c>
      <c r="E18" s="11">
        <f t="shared" si="0"/>
        <v>0.09000000000014552</v>
      </c>
      <c r="F18" s="34">
        <f>D18/C18*100</f>
        <v>100.00141043723553</v>
      </c>
    </row>
    <row r="19" spans="1:6" ht="24.75" customHeight="1">
      <c r="A19" s="35">
        <v>12030200</v>
      </c>
      <c r="B19" s="17" t="s">
        <v>29</v>
      </c>
      <c r="C19" s="11">
        <v>223970</v>
      </c>
      <c r="D19" s="12">
        <v>233465.17</v>
      </c>
      <c r="E19" s="11">
        <f t="shared" si="0"/>
        <v>9495.170000000013</v>
      </c>
      <c r="F19" s="34">
        <f>D19/C19*100</f>
        <v>104.23948296646873</v>
      </c>
    </row>
    <row r="20" spans="1:6" ht="24.75" customHeight="1">
      <c r="A20" s="35">
        <v>12030600</v>
      </c>
      <c r="B20" s="17" t="s">
        <v>75</v>
      </c>
      <c r="C20" s="11">
        <v>2076</v>
      </c>
      <c r="D20" s="12">
        <v>2076</v>
      </c>
      <c r="E20" s="11">
        <f t="shared" si="0"/>
        <v>0</v>
      </c>
      <c r="F20" s="34"/>
    </row>
    <row r="21" spans="1:6" ht="12.75" customHeight="1">
      <c r="A21" s="35">
        <v>18000000</v>
      </c>
      <c r="B21" s="19" t="s">
        <v>40</v>
      </c>
      <c r="C21" s="11">
        <f>C22+C24</f>
        <v>2107374.5300000003</v>
      </c>
      <c r="D21" s="11">
        <f>D22+D24</f>
        <v>2609682.74</v>
      </c>
      <c r="E21" s="11">
        <f t="shared" si="0"/>
        <v>502308.20999999996</v>
      </c>
      <c r="F21" s="34">
        <f>D21/C21*100</f>
        <v>123.83573507458117</v>
      </c>
    </row>
    <row r="22" spans="1:6" ht="24.75" customHeight="1">
      <c r="A22" s="35">
        <v>18040000</v>
      </c>
      <c r="B22" s="23" t="s">
        <v>36</v>
      </c>
      <c r="C22" s="11">
        <f>C23</f>
        <v>23418</v>
      </c>
      <c r="D22" s="11">
        <f>D23</f>
        <v>23418</v>
      </c>
      <c r="E22" s="11">
        <f t="shared" si="0"/>
        <v>0</v>
      </c>
      <c r="F22" s="34">
        <f>D22/C22*100</f>
        <v>100</v>
      </c>
    </row>
    <row r="23" spans="1:6" ht="50.25" customHeight="1">
      <c r="A23" s="35">
        <v>18041500</v>
      </c>
      <c r="B23" s="17" t="s">
        <v>30</v>
      </c>
      <c r="C23" s="11">
        <v>23418</v>
      </c>
      <c r="D23" s="12">
        <v>23418</v>
      </c>
      <c r="E23" s="11">
        <f t="shared" si="0"/>
        <v>0</v>
      </c>
      <c r="F23" s="34">
        <f>D23/C23*100</f>
        <v>100</v>
      </c>
    </row>
    <row r="24" spans="1:6" ht="12" customHeight="1">
      <c r="A24" s="36">
        <v>18050000</v>
      </c>
      <c r="B24" s="18" t="s">
        <v>33</v>
      </c>
      <c r="C24" s="11">
        <f>C25+C26+C27+C28</f>
        <v>2083956.53</v>
      </c>
      <c r="D24" s="11">
        <f>D25+D26+D27+D28</f>
        <v>2586264.74</v>
      </c>
      <c r="E24" s="11">
        <f t="shared" si="0"/>
        <v>502308.2100000002</v>
      </c>
      <c r="F24" s="34">
        <f>D24/C24*100</f>
        <v>124.10358386890155</v>
      </c>
    </row>
    <row r="25" spans="1:6" ht="24.75" customHeight="1">
      <c r="A25" s="36">
        <v>18050100</v>
      </c>
      <c r="B25" s="18" t="s">
        <v>38</v>
      </c>
      <c r="C25" s="11">
        <v>0</v>
      </c>
      <c r="D25" s="12">
        <v>279.07</v>
      </c>
      <c r="E25" s="11">
        <f t="shared" si="0"/>
        <v>279.07</v>
      </c>
      <c r="F25" s="34"/>
    </row>
    <row r="26" spans="1:6" ht="25.5" customHeight="1">
      <c r="A26" s="36">
        <v>18050200</v>
      </c>
      <c r="B26" s="18" t="s">
        <v>37</v>
      </c>
      <c r="C26" s="11">
        <v>0</v>
      </c>
      <c r="D26" s="12">
        <v>2039.56</v>
      </c>
      <c r="E26" s="11">
        <f t="shared" si="0"/>
        <v>2039.56</v>
      </c>
      <c r="F26" s="34"/>
    </row>
    <row r="27" spans="1:6" ht="12.75" customHeight="1">
      <c r="A27" s="36">
        <v>18050300</v>
      </c>
      <c r="B27" s="18" t="s">
        <v>34</v>
      </c>
      <c r="C27" s="11">
        <v>328250</v>
      </c>
      <c r="D27" s="12">
        <v>385959.61</v>
      </c>
      <c r="E27" s="11">
        <f t="shared" si="0"/>
        <v>57709.609999999986</v>
      </c>
      <c r="F27" s="34">
        <f aca="true" t="shared" si="1" ref="F27:F32">D27/C27*100</f>
        <v>117.5809931454684</v>
      </c>
    </row>
    <row r="28" spans="1:6" ht="12" customHeight="1">
      <c r="A28" s="36">
        <v>18050400</v>
      </c>
      <c r="B28" s="18" t="s">
        <v>35</v>
      </c>
      <c r="C28" s="11">
        <v>1755706.53</v>
      </c>
      <c r="D28" s="12">
        <v>2197986.5</v>
      </c>
      <c r="E28" s="11">
        <f t="shared" si="0"/>
        <v>442279.97</v>
      </c>
      <c r="F28" s="34">
        <f t="shared" si="1"/>
        <v>125.19099647023583</v>
      </c>
    </row>
    <row r="29" spans="1:6" ht="12" customHeight="1">
      <c r="A29" s="36">
        <v>19000000</v>
      </c>
      <c r="B29" s="18" t="s">
        <v>39</v>
      </c>
      <c r="C29" s="11">
        <f>C30+C34</f>
        <v>391680</v>
      </c>
      <c r="D29" s="11">
        <f>D30+D34</f>
        <v>448526.54000000004</v>
      </c>
      <c r="E29" s="11">
        <f t="shared" si="0"/>
        <v>56846.54000000004</v>
      </c>
      <c r="F29" s="34">
        <f t="shared" si="1"/>
        <v>114.51351613562093</v>
      </c>
    </row>
    <row r="30" spans="1:6" ht="12" customHeight="1">
      <c r="A30" s="35">
        <v>19010000</v>
      </c>
      <c r="B30" s="17" t="s">
        <v>31</v>
      </c>
      <c r="C30" s="11">
        <f>C31+C32+C33</f>
        <v>391680</v>
      </c>
      <c r="D30" s="11">
        <f>D31+D32+D33</f>
        <v>416125.16000000003</v>
      </c>
      <c r="E30" s="11">
        <f t="shared" si="0"/>
        <v>24445.160000000033</v>
      </c>
      <c r="F30" s="34">
        <f t="shared" si="1"/>
        <v>106.24110498366012</v>
      </c>
    </row>
    <row r="31" spans="1:6" ht="36.75" customHeight="1">
      <c r="A31" s="35">
        <v>19010100</v>
      </c>
      <c r="B31" s="17" t="s">
        <v>32</v>
      </c>
      <c r="C31" s="11">
        <v>800</v>
      </c>
      <c r="D31" s="12">
        <v>2564.4</v>
      </c>
      <c r="E31" s="11">
        <f t="shared" si="0"/>
        <v>1764.4</v>
      </c>
      <c r="F31" s="34">
        <f t="shared" si="1"/>
        <v>320.55</v>
      </c>
    </row>
    <row r="32" spans="1:6" ht="48" customHeight="1">
      <c r="A32" s="35">
        <v>19010300</v>
      </c>
      <c r="B32" s="42" t="s">
        <v>64</v>
      </c>
      <c r="C32" s="11">
        <v>390880</v>
      </c>
      <c r="D32" s="12">
        <v>413553.2</v>
      </c>
      <c r="E32" s="11">
        <f t="shared" si="0"/>
        <v>22673.20000000001</v>
      </c>
      <c r="F32" s="34">
        <f t="shared" si="1"/>
        <v>105.8005525992632</v>
      </c>
    </row>
    <row r="33" spans="1:6" ht="24.75" customHeight="1">
      <c r="A33" s="35">
        <v>19010500</v>
      </c>
      <c r="B33" s="42" t="s">
        <v>65</v>
      </c>
      <c r="C33" s="11">
        <v>0</v>
      </c>
      <c r="D33" s="12">
        <v>7.56</v>
      </c>
      <c r="E33" s="11">
        <f t="shared" si="0"/>
        <v>7.56</v>
      </c>
      <c r="F33" s="34"/>
    </row>
    <row r="34" spans="1:6" ht="24.75" customHeight="1">
      <c r="A34" s="33">
        <v>19050000</v>
      </c>
      <c r="B34" s="10" t="s">
        <v>52</v>
      </c>
      <c r="C34" s="11">
        <f>+C35+C36</f>
        <v>0</v>
      </c>
      <c r="D34" s="11">
        <f>+D35+D36</f>
        <v>32401.38</v>
      </c>
      <c r="E34" s="11">
        <f t="shared" si="0"/>
        <v>32401.38</v>
      </c>
      <c r="F34" s="34"/>
    </row>
    <row r="35" spans="1:6" ht="34.5" customHeight="1">
      <c r="A35" s="33">
        <v>19050200</v>
      </c>
      <c r="B35" s="10" t="s">
        <v>53</v>
      </c>
      <c r="C35" s="11">
        <v>0</v>
      </c>
      <c r="D35" s="12">
        <v>32511.82</v>
      </c>
      <c r="E35" s="11">
        <f t="shared" si="0"/>
        <v>32511.82</v>
      </c>
      <c r="F35" s="34"/>
    </row>
    <row r="36" spans="1:6" ht="34.5" customHeight="1">
      <c r="A36" s="33">
        <v>19050300</v>
      </c>
      <c r="B36" s="10" t="s">
        <v>54</v>
      </c>
      <c r="C36" s="11">
        <v>0</v>
      </c>
      <c r="D36" s="12">
        <v>-110.44</v>
      </c>
      <c r="E36" s="11">
        <f t="shared" si="0"/>
        <v>-110.44</v>
      </c>
      <c r="F36" s="34"/>
    </row>
    <row r="37" spans="1:6" ht="14.25" customHeight="1">
      <c r="A37" s="33" t="s">
        <v>11</v>
      </c>
      <c r="B37" s="10" t="s">
        <v>55</v>
      </c>
      <c r="C37" s="11">
        <f>C38+C41</f>
        <v>1399300</v>
      </c>
      <c r="D37" s="11">
        <f>D38+D41</f>
        <v>3154227.9600000004</v>
      </c>
      <c r="E37" s="11">
        <f t="shared" si="0"/>
        <v>1754927.9600000004</v>
      </c>
      <c r="F37" s="34">
        <f>D37/C37*100</f>
        <v>225.41470449510476</v>
      </c>
    </row>
    <row r="38" spans="1:6" ht="14.25" customHeight="1">
      <c r="A38" s="33">
        <v>24000000</v>
      </c>
      <c r="B38" s="10" t="s">
        <v>74</v>
      </c>
      <c r="C38" s="11">
        <f>C39+C40</f>
        <v>0</v>
      </c>
      <c r="D38" s="11">
        <f>D39+D40</f>
        <v>13240.73</v>
      </c>
      <c r="E38" s="11">
        <f t="shared" si="0"/>
        <v>13240.73</v>
      </c>
      <c r="F38" s="34"/>
    </row>
    <row r="39" spans="1:6" ht="23.25" customHeight="1">
      <c r="A39" s="33">
        <v>24061600</v>
      </c>
      <c r="B39" s="10" t="s">
        <v>73</v>
      </c>
      <c r="C39" s="11">
        <v>0</v>
      </c>
      <c r="D39" s="11">
        <v>11152</v>
      </c>
      <c r="E39" s="11">
        <f t="shared" si="0"/>
        <v>11152</v>
      </c>
      <c r="F39" s="34"/>
    </row>
    <row r="40" spans="1:6" ht="48.75" customHeight="1">
      <c r="A40" s="33">
        <v>24062100</v>
      </c>
      <c r="B40" s="10" t="s">
        <v>66</v>
      </c>
      <c r="C40" s="11">
        <v>0</v>
      </c>
      <c r="D40" s="11">
        <v>2088.73</v>
      </c>
      <c r="E40" s="11">
        <f t="shared" si="0"/>
        <v>2088.73</v>
      </c>
      <c r="F40" s="34"/>
    </row>
    <row r="41" spans="1:6" ht="14.25" customHeight="1">
      <c r="A41" s="33" t="s">
        <v>12</v>
      </c>
      <c r="B41" s="10" t="s">
        <v>56</v>
      </c>
      <c r="C41" s="11">
        <f>C42+C46</f>
        <v>1399300</v>
      </c>
      <c r="D41" s="11">
        <f>D42+D46</f>
        <v>3140987.2300000004</v>
      </c>
      <c r="E41" s="11">
        <f t="shared" si="0"/>
        <v>1741687.2300000004</v>
      </c>
      <c r="F41" s="34">
        <f>D41/C41*100</f>
        <v>224.46846494675913</v>
      </c>
    </row>
    <row r="42" spans="1:6" ht="24.75" customHeight="1">
      <c r="A42" s="33" t="s">
        <v>13</v>
      </c>
      <c r="B42" s="24" t="s">
        <v>41</v>
      </c>
      <c r="C42" s="11">
        <f>C43+C44+C45</f>
        <v>1399300</v>
      </c>
      <c r="D42" s="11">
        <f>D43+D44+D45</f>
        <v>1648236.86</v>
      </c>
      <c r="E42" s="11">
        <f t="shared" si="0"/>
        <v>248936.8600000001</v>
      </c>
      <c r="F42" s="34">
        <f>D42/C42*100</f>
        <v>117.79009933538198</v>
      </c>
    </row>
    <row r="43" spans="1:6" ht="24.75" customHeight="1">
      <c r="A43" s="33" t="s">
        <v>14</v>
      </c>
      <c r="B43" s="20" t="s">
        <v>42</v>
      </c>
      <c r="C43" s="11">
        <v>1341000</v>
      </c>
      <c r="D43" s="11">
        <v>1496441.57</v>
      </c>
      <c r="E43" s="11">
        <f t="shared" si="0"/>
        <v>155441.57000000007</v>
      </c>
      <c r="F43" s="34">
        <f>D43/C43*100</f>
        <v>111.5914668158091</v>
      </c>
    </row>
    <row r="44" spans="1:6" ht="14.25" customHeight="1">
      <c r="A44" s="33" t="s">
        <v>15</v>
      </c>
      <c r="B44" s="10" t="s">
        <v>57</v>
      </c>
      <c r="C44" s="11">
        <v>58300</v>
      </c>
      <c r="D44" s="12">
        <v>136705.5</v>
      </c>
      <c r="E44" s="11">
        <f t="shared" si="0"/>
        <v>78405.5</v>
      </c>
      <c r="F44" s="34">
        <f>D44/C44*100</f>
        <v>234.48627787307035</v>
      </c>
    </row>
    <row r="45" spans="1:6" ht="24.75" customHeight="1">
      <c r="A45" s="33">
        <v>25010400</v>
      </c>
      <c r="B45" s="20" t="s">
        <v>43</v>
      </c>
      <c r="C45" s="11">
        <v>0</v>
      </c>
      <c r="D45" s="12">
        <v>15089.79</v>
      </c>
      <c r="E45" s="11">
        <f t="shared" si="0"/>
        <v>15089.79</v>
      </c>
      <c r="F45" s="34"/>
    </row>
    <row r="46" spans="1:6" ht="13.5" customHeight="1">
      <c r="A46" s="33">
        <v>25020000</v>
      </c>
      <c r="B46" s="17" t="s">
        <v>44</v>
      </c>
      <c r="C46" s="11">
        <f>C47+C48</f>
        <v>0</v>
      </c>
      <c r="D46" s="11">
        <f>D47+D48</f>
        <v>1492750.37</v>
      </c>
      <c r="E46" s="11">
        <f t="shared" si="0"/>
        <v>1492750.37</v>
      </c>
      <c r="F46" s="34"/>
    </row>
    <row r="47" spans="1:6" ht="12.75" customHeight="1">
      <c r="A47" s="33">
        <v>25020100</v>
      </c>
      <c r="B47" s="10" t="s">
        <v>58</v>
      </c>
      <c r="C47" s="11">
        <v>0</v>
      </c>
      <c r="D47" s="12">
        <v>1262557.81</v>
      </c>
      <c r="E47" s="11">
        <f t="shared" si="0"/>
        <v>1262557.81</v>
      </c>
      <c r="F47" s="34"/>
    </row>
    <row r="48" spans="1:6" ht="36.75" customHeight="1">
      <c r="A48" s="33">
        <v>25020200</v>
      </c>
      <c r="B48" s="17" t="s">
        <v>45</v>
      </c>
      <c r="C48" s="11">
        <v>0</v>
      </c>
      <c r="D48" s="12">
        <v>230192.56</v>
      </c>
      <c r="E48" s="11">
        <f t="shared" si="0"/>
        <v>230192.56</v>
      </c>
      <c r="F48" s="34"/>
    </row>
    <row r="49" spans="1:6" ht="14.25" customHeight="1">
      <c r="A49" s="45">
        <v>30000000</v>
      </c>
      <c r="B49" s="24" t="s">
        <v>70</v>
      </c>
      <c r="C49" s="11">
        <f aca="true" t="shared" si="2" ref="C49:E51">C50</f>
        <v>69138</v>
      </c>
      <c r="D49" s="11">
        <f t="shared" si="2"/>
        <v>69138</v>
      </c>
      <c r="E49" s="11">
        <f t="shared" si="2"/>
        <v>0</v>
      </c>
      <c r="F49" s="34">
        <f aca="true" t="shared" si="3" ref="F49:F61">D49/C49*100</f>
        <v>100</v>
      </c>
    </row>
    <row r="50" spans="1:6" ht="14.25" customHeight="1">
      <c r="A50" s="45">
        <v>33000000</v>
      </c>
      <c r="B50" s="24" t="s">
        <v>69</v>
      </c>
      <c r="C50" s="11">
        <f t="shared" si="2"/>
        <v>69138</v>
      </c>
      <c r="D50" s="11">
        <f t="shared" si="2"/>
        <v>69138</v>
      </c>
      <c r="E50" s="11">
        <f t="shared" si="2"/>
        <v>0</v>
      </c>
      <c r="F50" s="34">
        <f t="shared" si="3"/>
        <v>100</v>
      </c>
    </row>
    <row r="51" spans="1:6" ht="14.25" customHeight="1">
      <c r="A51" s="45">
        <v>33010000</v>
      </c>
      <c r="B51" s="24" t="s">
        <v>69</v>
      </c>
      <c r="C51" s="11">
        <f t="shared" si="2"/>
        <v>69138</v>
      </c>
      <c r="D51" s="11">
        <f t="shared" si="2"/>
        <v>69138</v>
      </c>
      <c r="E51" s="11">
        <f t="shared" si="2"/>
        <v>0</v>
      </c>
      <c r="F51" s="34">
        <f t="shared" si="3"/>
        <v>100</v>
      </c>
    </row>
    <row r="52" spans="1:6" ht="108.75" customHeight="1">
      <c r="A52" s="33">
        <v>33010100</v>
      </c>
      <c r="B52" s="20" t="s">
        <v>72</v>
      </c>
      <c r="C52" s="11">
        <v>69138</v>
      </c>
      <c r="D52" s="12">
        <v>69138</v>
      </c>
      <c r="E52" s="11">
        <f aca="true" t="shared" si="4" ref="E52:E59">D52-C52</f>
        <v>0</v>
      </c>
      <c r="F52" s="34">
        <f t="shared" si="3"/>
        <v>100</v>
      </c>
    </row>
    <row r="53" spans="1:6" ht="14.25" customHeight="1">
      <c r="A53" s="33" t="s">
        <v>16</v>
      </c>
      <c r="B53" s="10" t="s">
        <v>59</v>
      </c>
      <c r="C53" s="11">
        <f>C54</f>
        <v>4557500</v>
      </c>
      <c r="D53" s="11">
        <f>D54</f>
        <v>4557500</v>
      </c>
      <c r="E53" s="11">
        <f t="shared" si="4"/>
        <v>0</v>
      </c>
      <c r="F53" s="34">
        <f t="shared" si="3"/>
        <v>100</v>
      </c>
    </row>
    <row r="54" spans="1:6" ht="12.75" customHeight="1">
      <c r="A54" s="33" t="s">
        <v>17</v>
      </c>
      <c r="B54" s="10" t="s">
        <v>60</v>
      </c>
      <c r="C54" s="11">
        <f>C55</f>
        <v>4557500</v>
      </c>
      <c r="D54" s="12">
        <f>D55</f>
        <v>4557500</v>
      </c>
      <c r="E54" s="11">
        <f t="shared" si="4"/>
        <v>0</v>
      </c>
      <c r="F54" s="34">
        <f t="shared" si="3"/>
        <v>100</v>
      </c>
    </row>
    <row r="55" spans="1:6" ht="14.25" customHeight="1">
      <c r="A55" s="33" t="s">
        <v>18</v>
      </c>
      <c r="B55" s="10" t="s">
        <v>61</v>
      </c>
      <c r="C55" s="11">
        <f>C57+C56</f>
        <v>4557500</v>
      </c>
      <c r="D55" s="11">
        <f>D57+D56</f>
        <v>4557500</v>
      </c>
      <c r="E55" s="11">
        <f t="shared" si="4"/>
        <v>0</v>
      </c>
      <c r="F55" s="34">
        <f t="shared" si="3"/>
        <v>100</v>
      </c>
    </row>
    <row r="56" spans="1:6" ht="51">
      <c r="A56" s="33">
        <v>41034400</v>
      </c>
      <c r="B56" s="44" t="s">
        <v>71</v>
      </c>
      <c r="C56" s="11">
        <v>959100</v>
      </c>
      <c r="D56" s="12">
        <v>959100</v>
      </c>
      <c r="E56" s="11">
        <f t="shared" si="4"/>
        <v>0</v>
      </c>
      <c r="F56" s="34">
        <f t="shared" si="3"/>
        <v>100</v>
      </c>
    </row>
    <row r="57" spans="1:6" ht="48">
      <c r="A57" s="33">
        <v>41035100</v>
      </c>
      <c r="B57" s="10" t="s">
        <v>62</v>
      </c>
      <c r="C57" s="11">
        <v>3598400</v>
      </c>
      <c r="D57" s="12">
        <v>3598400</v>
      </c>
      <c r="E57" s="11">
        <f t="shared" si="4"/>
        <v>0</v>
      </c>
      <c r="F57" s="34">
        <f t="shared" si="3"/>
        <v>100</v>
      </c>
    </row>
    <row r="58" spans="1:6" ht="12.75">
      <c r="A58" s="37">
        <v>50000000</v>
      </c>
      <c r="B58" s="13" t="s">
        <v>46</v>
      </c>
      <c r="C58" s="14">
        <f>C59</f>
        <v>5400</v>
      </c>
      <c r="D58" s="14">
        <f>D59</f>
        <v>12708.85</v>
      </c>
      <c r="E58" s="11">
        <f t="shared" si="4"/>
        <v>7308.85</v>
      </c>
      <c r="F58" s="34">
        <f t="shared" si="3"/>
        <v>235.34907407407405</v>
      </c>
    </row>
    <row r="59" spans="1:6" ht="36.75" customHeight="1">
      <c r="A59" s="37" t="s">
        <v>19</v>
      </c>
      <c r="B59" s="13" t="s">
        <v>63</v>
      </c>
      <c r="C59" s="14">
        <v>5400</v>
      </c>
      <c r="D59" s="15">
        <v>12708.85</v>
      </c>
      <c r="E59" s="14">
        <f t="shared" si="4"/>
        <v>7308.85</v>
      </c>
      <c r="F59" s="38">
        <f t="shared" si="3"/>
        <v>235.34907407407405</v>
      </c>
    </row>
    <row r="60" spans="1:6" ht="12.75">
      <c r="A60" s="52" t="s">
        <v>26</v>
      </c>
      <c r="B60" s="53"/>
      <c r="C60" s="8">
        <f>C12+C37+C49+C53+C58</f>
        <v>8762819.530000001</v>
      </c>
      <c r="D60" s="8">
        <f>D12+D37+D49+D53+D58</f>
        <v>11095473.62</v>
      </c>
      <c r="E60" s="8">
        <f>E12+E37+E49+E53+E58</f>
        <v>2332654.0900000003</v>
      </c>
      <c r="F60" s="39">
        <f t="shared" si="3"/>
        <v>126.61990335432594</v>
      </c>
    </row>
    <row r="61" spans="1:6" ht="13.5" thickBot="1">
      <c r="A61" s="48" t="s">
        <v>20</v>
      </c>
      <c r="B61" s="49"/>
      <c r="C61" s="40">
        <f>+C12+C37+C49+C53+C58</f>
        <v>8762819.530000001</v>
      </c>
      <c r="D61" s="40">
        <f>+D12+D37+D49+D53+D58</f>
        <v>11095473.62</v>
      </c>
      <c r="E61" s="40">
        <f>+E12+E37+E49+E53+E58</f>
        <v>2332654.0900000003</v>
      </c>
      <c r="F61" s="41">
        <f t="shared" si="3"/>
        <v>126.61990335432594</v>
      </c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5.75">
      <c r="A65" s="1"/>
      <c r="B65" s="5"/>
      <c r="C65" s="1"/>
      <c r="D65" s="5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5.75">
      <c r="A68" s="1"/>
      <c r="B68" s="5"/>
      <c r="C68" s="1"/>
      <c r="D68" s="1"/>
      <c r="E68" s="1"/>
      <c r="F68" s="1"/>
    </row>
    <row r="69" spans="1:6" ht="15.75">
      <c r="A69" s="1"/>
      <c r="B69" s="5"/>
      <c r="C69" s="1"/>
      <c r="D69" s="1"/>
      <c r="E69" s="1"/>
      <c r="F69" s="1"/>
    </row>
  </sheetData>
  <mergeCells count="3">
    <mergeCell ref="A61:B61"/>
    <mergeCell ref="C10:D10"/>
    <mergeCell ref="A60:B60"/>
  </mergeCells>
  <printOptions/>
  <pageMargins left="0.42" right="0.16" top="0.8661417322834646" bottom="0.7874015748031497" header="0.8661417322834646" footer="1.023622047244094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User</cp:lastModifiedBy>
  <cp:lastPrinted>2013-01-15T08:30:50Z</cp:lastPrinted>
  <dcterms:created xsi:type="dcterms:W3CDTF">2009-02-05T12:44:54Z</dcterms:created>
  <dcterms:modified xsi:type="dcterms:W3CDTF">2013-01-17T12:48:04Z</dcterms:modified>
  <cp:category/>
  <cp:version/>
  <cp:contentType/>
  <cp:contentStatus/>
</cp:coreProperties>
</file>